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Sheet1!$A$1:$F$67</definedName>
  </definedNames>
  <calcPr calcId="144525"/>
</workbook>
</file>

<file path=xl/comments1.xml><?xml version="1.0" encoding="utf-8"?>
<comments xmlns="http://schemas.openxmlformats.org/spreadsheetml/2006/main">
  <authors>
    <author>吉</author>
  </authors>
  <commentList>
    <comment ref="F9" authorId="0">
      <text>
        <r>
          <rPr>
            <b/>
            <sz val="9"/>
            <rFont val="宋体"/>
            <charset val="134"/>
          </rPr>
          <t>吉:</t>
        </r>
        <r>
          <rPr>
            <sz val="9"/>
            <rFont val="宋体"/>
            <charset val="134"/>
          </rPr>
          <t xml:space="preserve">
20200730 114693.18元程丽华</t>
        </r>
      </text>
    </comment>
    <comment ref="F10" authorId="0">
      <text>
        <r>
          <rPr>
            <b/>
            <sz val="9"/>
            <rFont val="宋体"/>
            <charset val="134"/>
          </rPr>
          <t>吉:</t>
        </r>
        <r>
          <rPr>
            <sz val="9"/>
            <rFont val="宋体"/>
            <charset val="134"/>
          </rPr>
          <t xml:space="preserve">
20200608  1819.08元许桂秀</t>
        </r>
      </text>
    </comment>
    <comment ref="F16" authorId="0">
      <text>
        <r>
          <rPr>
            <b/>
            <sz val="9"/>
            <rFont val="宋体"/>
            <charset val="134"/>
          </rPr>
          <t>吉:</t>
        </r>
        <r>
          <rPr>
            <sz val="9"/>
            <rFont val="宋体"/>
            <charset val="134"/>
          </rPr>
          <t xml:space="preserve">
20200408 31313.32 韦超峰
20200430 50000 韦超峰
20200210 200000 韦超峰
5万元姜金福 中拨付</t>
        </r>
      </text>
    </comment>
  </commentList>
</comments>
</file>

<file path=xl/sharedStrings.xml><?xml version="1.0" encoding="utf-8"?>
<sst xmlns="http://schemas.openxmlformats.org/spreadsheetml/2006/main" count="213" uniqueCount="145">
  <si>
    <t>河南省红十字基金会公开募捐项目清单</t>
  </si>
  <si>
    <t>序号</t>
  </si>
  <si>
    <t>项目名称</t>
  </si>
  <si>
    <t>公益平台</t>
  </si>
  <si>
    <t>上线时间</t>
  </si>
  <si>
    <t>筹资总额（元）</t>
  </si>
  <si>
    <t>执行金额（元）</t>
  </si>
  <si>
    <t>支出日期</t>
  </si>
  <si>
    <t>支出金额</t>
  </si>
  <si>
    <t>接受单位/个人</t>
  </si>
  <si>
    <t>1 </t>
  </si>
  <si>
    <t>脑瘫哥哥舍命救学霸弟弟</t>
  </si>
  <si>
    <t>水滴公益</t>
  </si>
  <si>
    <t>孙明华</t>
  </si>
  <si>
    <t>安徽省立医院</t>
  </si>
  <si>
    <t>2 </t>
  </si>
  <si>
    <t>学霸含泪劝母改嫁，让我安心走</t>
  </si>
  <si>
    <t>白玲</t>
  </si>
  <si>
    <t>3 </t>
  </si>
  <si>
    <t>为救孙子癌症奶奶割腕自杀</t>
  </si>
  <si>
    <t>程丽华</t>
  </si>
  <si>
    <t>4 </t>
  </si>
  <si>
    <t>四川19岁幼师重病急需救助</t>
  </si>
  <si>
    <t xml:space="preserve">许桂秀
</t>
  </si>
  <si>
    <t>5 </t>
  </si>
  <si>
    <t>英雄为两个重病家人倾尽全力</t>
  </si>
  <si>
    <t>姜金福</t>
  </si>
  <si>
    <t>6 </t>
  </si>
  <si>
    <t>爸爸，我们一起回家吧！</t>
  </si>
  <si>
    <t>韦超峰</t>
  </si>
  <si>
    <t>7 </t>
  </si>
  <si>
    <t>人民警察护国致残难护妻周全</t>
  </si>
  <si>
    <t>南阳市中心医院</t>
  </si>
  <si>
    <t>8 </t>
  </si>
  <si>
    <t>扫把星生的孩子也要救</t>
  </si>
  <si>
    <t>潘能渊</t>
  </si>
  <si>
    <t>9 </t>
  </si>
  <si>
    <t>爱在河南 支援疫区</t>
  </si>
  <si>
    <t>湖北省红十字会</t>
  </si>
  <si>
    <t>10 </t>
  </si>
  <si>
    <t>防控疫情一起行动</t>
  </si>
  <si>
    <t>腾讯公益</t>
  </si>
  <si>
    <t>河南省人民医院、郑州大学第一附属医院、河南中医药大学第一附属医院、郑州市第六人民医院、武汉市红十字会、采购物资</t>
  </si>
  <si>
    <t>12个省辖市、38个县市区红十字会</t>
  </si>
  <si>
    <t>11 </t>
  </si>
  <si>
    <t>致敬一线医护人员</t>
  </si>
  <si>
    <t>郑州大学第一附属医院、河南省立医院</t>
  </si>
  <si>
    <t>12 </t>
  </si>
  <si>
    <t>儿童健康成长行动</t>
  </si>
  <si>
    <t>13 </t>
  </si>
  <si>
    <t>防汛抗洪一起行动</t>
  </si>
  <si>
    <t>14 </t>
  </si>
  <si>
    <t>医路有爱2020</t>
  </si>
  <si>
    <t>2019/10/17-2020/10/27</t>
  </si>
  <si>
    <t>分23次向各市县红十会拨付救助金</t>
  </si>
  <si>
    <t>15 </t>
  </si>
  <si>
    <t>彩虹视界2020</t>
  </si>
  <si>
    <t>2019/9/11-2020/8/11</t>
  </si>
  <si>
    <t>分7次向各市县红十会拨付救助金</t>
  </si>
  <si>
    <t>16 </t>
  </si>
  <si>
    <t>红十字心里救援行动</t>
  </si>
  <si>
    <t>17 </t>
  </si>
  <si>
    <t>贫困烧伤患者盼救助</t>
  </si>
  <si>
    <t>新乡市红十字会</t>
  </si>
  <si>
    <t>18 </t>
  </si>
  <si>
    <t>用爱温暖血友病患者</t>
  </si>
  <si>
    <t>19 </t>
  </si>
  <si>
    <t>婴幼儿安全成长计划</t>
  </si>
  <si>
    <t>郑州奥美印务有限公司（制作费）</t>
  </si>
  <si>
    <t>王文杰等师资费</t>
  </si>
  <si>
    <t>毛雁凌等7人师资费</t>
  </si>
  <si>
    <t>毛雁凌、薄建英师资费</t>
  </si>
  <si>
    <t>20 </t>
  </si>
  <si>
    <t>圆脑瘫儿童康复梦</t>
  </si>
  <si>
    <t>41名患者</t>
  </si>
  <si>
    <t>21 </t>
  </si>
  <si>
    <t>顶梁柱守护计划</t>
  </si>
  <si>
    <t>22 </t>
  </si>
  <si>
    <t>中原扶贫助学行动</t>
  </si>
  <si>
    <t>23 </t>
  </si>
  <si>
    <t>糖尿病失明防控</t>
  </si>
  <si>
    <t>24 </t>
  </si>
  <si>
    <t>爱心助浴净享晚年</t>
  </si>
  <si>
    <t>焦作市山阳区红十字会</t>
  </si>
  <si>
    <t>25 </t>
  </si>
  <si>
    <t>奉献有你记录由我</t>
  </si>
  <si>
    <t>26 </t>
  </si>
  <si>
    <t>为助老活动助力</t>
  </si>
  <si>
    <t>27 </t>
  </si>
  <si>
    <t>健康卫滨爱心行动</t>
  </si>
  <si>
    <t>28 </t>
  </si>
  <si>
    <t>助力救援惠及你我</t>
  </si>
  <si>
    <t>29 </t>
  </si>
  <si>
    <t>救助贫困糖尿病患者</t>
  </si>
  <si>
    <t>30 </t>
  </si>
  <si>
    <t>关爱太行山贫困老人</t>
  </si>
  <si>
    <t>31 </t>
  </si>
  <si>
    <t>原阳光基金</t>
  </si>
  <si>
    <t>32 </t>
  </si>
  <si>
    <t>白血天使生命的求助</t>
  </si>
  <si>
    <t>2020/7/29-2020-9-4</t>
  </si>
  <si>
    <t>河南省永帝善缘基金会</t>
  </si>
  <si>
    <t>33 </t>
  </si>
  <si>
    <t>为白血患儿点燃希望</t>
  </si>
  <si>
    <t>2020/7/29-2020/8/12</t>
  </si>
  <si>
    <t>34 </t>
  </si>
  <si>
    <t>留住白血少年的笑脸</t>
  </si>
  <si>
    <t>2020/7/10-2020/8/12</t>
  </si>
  <si>
    <t>35 </t>
  </si>
  <si>
    <t>关爱农村贫困老人</t>
  </si>
  <si>
    <t>2020/8/12-2020/9/4</t>
  </si>
  <si>
    <t>36 </t>
  </si>
  <si>
    <t>白血患儿生命的呐喊</t>
  </si>
  <si>
    <t>37 </t>
  </si>
  <si>
    <t>为血癌患儿点燃光明</t>
  </si>
  <si>
    <t>支付宝公益</t>
  </si>
  <si>
    <t>2020/9/4-2020/9/30</t>
  </si>
  <si>
    <t>38 </t>
  </si>
  <si>
    <t>情暖贫困老人心</t>
  </si>
  <si>
    <t>39 </t>
  </si>
  <si>
    <t>40 </t>
  </si>
  <si>
    <t>孤独贫困老人的艰辛</t>
  </si>
  <si>
    <t>41 </t>
  </si>
  <si>
    <t>为大病患儿点燃希望</t>
  </si>
  <si>
    <t>42 </t>
  </si>
  <si>
    <t>小白的挣扎与希望</t>
  </si>
  <si>
    <t>43 </t>
  </si>
  <si>
    <t>爸爸，我想去上学</t>
  </si>
  <si>
    <t>河北燕达陆道培医院有限公司、孟州市民生医院有限公司、北京大学第一医院</t>
  </si>
  <si>
    <t>44 </t>
  </si>
  <si>
    <t>卖画救弟，千里同心</t>
  </si>
  <si>
    <t>河北燕达陆道培医院有限公司</t>
  </si>
  <si>
    <t>45 </t>
  </si>
  <si>
    <t>2579个孩子的校服梦</t>
  </si>
  <si>
    <t>46 </t>
  </si>
  <si>
    <t>贫困肿瘤患者救助</t>
  </si>
  <si>
    <t>47 </t>
  </si>
  <si>
    <t>姐弟齐心抗再障贫血</t>
  </si>
  <si>
    <t>48 </t>
  </si>
  <si>
    <t>保一方平安却难护你</t>
  </si>
  <si>
    <t>49 </t>
  </si>
  <si>
    <t>打赢疫情防控阻击战</t>
  </si>
  <si>
    <t>轻松公益</t>
  </si>
  <si>
    <t>采购物资</t>
  </si>
  <si>
    <t>数据统计截止日期2020/10/29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</si>
</sst>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仿宋"/>
      <charset val="134"/>
    </font>
    <font>
      <sz val="24"/>
      <color theme="1"/>
      <name val="方正小标宋简体"/>
      <charset val="134"/>
    </font>
    <font>
      <sz val="14"/>
      <color theme="1"/>
      <name val="宋体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9" borderId="12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ove.alipay.com/donate/itemDetail.htm?name=2020070809362891470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8"/>
  <sheetViews>
    <sheetView tabSelected="1" zoomScale="80" zoomScaleNormal="80" workbookViewId="0">
      <selection activeCell="B11" sqref="B11:B15"/>
    </sheetView>
  </sheetViews>
  <sheetFormatPr defaultColWidth="9" defaultRowHeight="18.75"/>
  <cols>
    <col min="1" max="1" width="5.875" style="4" customWidth="1"/>
    <col min="2" max="2" width="38.75" style="5" customWidth="1"/>
    <col min="3" max="3" width="18.25" customWidth="1"/>
    <col min="4" max="4" width="21.75" customWidth="1"/>
    <col min="5" max="5" width="22.625" customWidth="1"/>
    <col min="6" max="6" width="22.25" style="6" customWidth="1"/>
    <col min="7" max="7" width="35.125" customWidth="1"/>
    <col min="8" max="8" width="15.75" customWidth="1"/>
    <col min="9" max="9" width="48.5" customWidth="1"/>
  </cols>
  <sheetData>
    <row r="1" s="1" customFormat="1" ht="28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s="2" customFormat="1" ht="28" customHeight="1" spans="1:9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1" t="s">
        <v>7</v>
      </c>
      <c r="H2" s="11" t="s">
        <v>8</v>
      </c>
      <c r="I2" s="11" t="s">
        <v>9</v>
      </c>
    </row>
    <row r="3" s="2" customFormat="1" ht="28" customHeight="1" spans="1:9">
      <c r="A3" s="12" t="s">
        <v>10</v>
      </c>
      <c r="B3" s="13" t="s">
        <v>11</v>
      </c>
      <c r="C3" s="14" t="s">
        <v>12</v>
      </c>
      <c r="D3" s="15">
        <v>43788</v>
      </c>
      <c r="E3" s="14">
        <v>36198</v>
      </c>
      <c r="F3" s="16">
        <f>2793.95+22000+8700</f>
        <v>33493.95</v>
      </c>
      <c r="G3" s="17">
        <v>44006</v>
      </c>
      <c r="H3" s="11">
        <v>2793.95</v>
      </c>
      <c r="I3" s="11" t="s">
        <v>13</v>
      </c>
    </row>
    <row r="4" s="2" customFormat="1" ht="28" customHeight="1" spans="1:9">
      <c r="A4" s="12"/>
      <c r="B4" s="13"/>
      <c r="C4" s="14"/>
      <c r="D4" s="15"/>
      <c r="E4" s="14"/>
      <c r="F4" s="16"/>
      <c r="G4" s="17">
        <v>43815</v>
      </c>
      <c r="H4" s="11">
        <v>22000</v>
      </c>
      <c r="I4" s="11" t="s">
        <v>14</v>
      </c>
    </row>
    <row r="5" s="2" customFormat="1" ht="28" customHeight="1" spans="1:9">
      <c r="A5" s="12"/>
      <c r="B5" s="13"/>
      <c r="C5" s="14"/>
      <c r="D5" s="15"/>
      <c r="E5" s="14"/>
      <c r="F5" s="16"/>
      <c r="G5" s="17">
        <v>44196</v>
      </c>
      <c r="H5" s="11">
        <v>8700</v>
      </c>
      <c r="I5" s="11" t="s">
        <v>13</v>
      </c>
    </row>
    <row r="6" s="2" customFormat="1" ht="28" customHeight="1" spans="1:9">
      <c r="A6" s="12" t="s">
        <v>15</v>
      </c>
      <c r="B6" s="13" t="s">
        <v>16</v>
      </c>
      <c r="C6" s="14" t="s">
        <v>12</v>
      </c>
      <c r="D6" s="15">
        <v>43852</v>
      </c>
      <c r="E6" s="14">
        <v>150586</v>
      </c>
      <c r="F6" s="16">
        <f>50000+50000+40044.98</f>
        <v>140044.98</v>
      </c>
      <c r="G6" s="17">
        <v>43949</v>
      </c>
      <c r="H6" s="11">
        <v>50000</v>
      </c>
      <c r="I6" s="11" t="s">
        <v>17</v>
      </c>
    </row>
    <row r="7" s="2" customFormat="1" ht="28" customHeight="1" spans="1:9">
      <c r="A7" s="12"/>
      <c r="B7" s="13"/>
      <c r="C7" s="14"/>
      <c r="D7" s="15"/>
      <c r="E7" s="14"/>
      <c r="F7" s="16"/>
      <c r="G7" s="17">
        <v>43966</v>
      </c>
      <c r="H7" s="11">
        <v>50000</v>
      </c>
      <c r="I7" s="11" t="s">
        <v>17</v>
      </c>
    </row>
    <row r="8" s="3" customFormat="1" ht="28" customHeight="1" spans="1:9">
      <c r="A8" s="12"/>
      <c r="B8" s="13"/>
      <c r="C8" s="14"/>
      <c r="D8" s="15"/>
      <c r="E8" s="14"/>
      <c r="F8" s="16"/>
      <c r="G8" s="18">
        <v>43998</v>
      </c>
      <c r="H8" s="19">
        <v>40044.98</v>
      </c>
      <c r="I8" s="19" t="s">
        <v>17</v>
      </c>
    </row>
    <row r="9" s="3" customFormat="1" ht="28" customHeight="1" spans="1:9">
      <c r="A9" s="12" t="s">
        <v>18</v>
      </c>
      <c r="B9" s="13" t="s">
        <v>19</v>
      </c>
      <c r="C9" s="14" t="s">
        <v>12</v>
      </c>
      <c r="D9" s="15">
        <v>43854</v>
      </c>
      <c r="E9" s="14">
        <v>123326</v>
      </c>
      <c r="F9" s="16">
        <v>114693.18</v>
      </c>
      <c r="G9" s="17">
        <v>44042</v>
      </c>
      <c r="H9" s="20">
        <v>114693.18</v>
      </c>
      <c r="I9" s="11" t="s">
        <v>20</v>
      </c>
    </row>
    <row r="10" s="3" customFormat="1" ht="28" customHeight="1" spans="1:9">
      <c r="A10" s="12" t="s">
        <v>21</v>
      </c>
      <c r="B10" s="13" t="s">
        <v>22</v>
      </c>
      <c r="C10" s="14" t="s">
        <v>12</v>
      </c>
      <c r="D10" s="15">
        <v>43803</v>
      </c>
      <c r="E10" s="14">
        <v>1956</v>
      </c>
      <c r="F10" s="16">
        <v>1819.08</v>
      </c>
      <c r="G10" s="18">
        <v>43990</v>
      </c>
      <c r="H10" s="19">
        <v>1819.08</v>
      </c>
      <c r="I10" s="50" t="s">
        <v>23</v>
      </c>
    </row>
    <row r="11" s="3" customFormat="1" ht="28" customHeight="1" spans="1:9">
      <c r="A11" s="21" t="s">
        <v>24</v>
      </c>
      <c r="B11" s="22" t="s">
        <v>25</v>
      </c>
      <c r="C11" s="23" t="s">
        <v>12</v>
      </c>
      <c r="D11" s="24">
        <v>43797</v>
      </c>
      <c r="E11" s="23">
        <v>700000</v>
      </c>
      <c r="F11" s="25">
        <f>50000+100000+50000+40000+50000</f>
        <v>290000</v>
      </c>
      <c r="G11" s="18">
        <v>43846</v>
      </c>
      <c r="H11" s="19">
        <v>50000</v>
      </c>
      <c r="I11" s="50" t="s">
        <v>26</v>
      </c>
    </row>
    <row r="12" s="3" customFormat="1" ht="28" customHeight="1" spans="1:9">
      <c r="A12" s="26"/>
      <c r="B12" s="27"/>
      <c r="C12" s="28"/>
      <c r="D12" s="29"/>
      <c r="E12" s="28"/>
      <c r="F12" s="30"/>
      <c r="G12" s="18">
        <v>43847</v>
      </c>
      <c r="H12" s="19">
        <v>100000</v>
      </c>
      <c r="I12" s="50" t="s">
        <v>26</v>
      </c>
    </row>
    <row r="13" s="3" customFormat="1" ht="28" customHeight="1" spans="1:9">
      <c r="A13" s="26"/>
      <c r="B13" s="27"/>
      <c r="C13" s="28"/>
      <c r="D13" s="29"/>
      <c r="E13" s="28"/>
      <c r="F13" s="30"/>
      <c r="G13" s="18">
        <v>43906</v>
      </c>
      <c r="H13" s="19">
        <v>50000</v>
      </c>
      <c r="I13" s="50" t="s">
        <v>26</v>
      </c>
    </row>
    <row r="14" s="3" customFormat="1" ht="28" customHeight="1" spans="1:9">
      <c r="A14" s="26"/>
      <c r="B14" s="27"/>
      <c r="C14" s="28"/>
      <c r="D14" s="29"/>
      <c r="E14" s="28"/>
      <c r="F14" s="30"/>
      <c r="G14" s="18">
        <v>43990</v>
      </c>
      <c r="H14" s="19">
        <v>40000</v>
      </c>
      <c r="I14" s="50" t="s">
        <v>26</v>
      </c>
    </row>
    <row r="15" s="3" customFormat="1" ht="28" customHeight="1" spans="1:9">
      <c r="A15" s="31"/>
      <c r="B15" s="32"/>
      <c r="C15" s="33"/>
      <c r="D15" s="34"/>
      <c r="E15" s="33"/>
      <c r="F15" s="35"/>
      <c r="G15" s="18">
        <v>44060</v>
      </c>
      <c r="H15" s="19">
        <v>50000</v>
      </c>
      <c r="I15" s="19" t="s">
        <v>26</v>
      </c>
    </row>
    <row r="16" s="3" customFormat="1" ht="28" customHeight="1" spans="1:9">
      <c r="A16" s="26" t="s">
        <v>27</v>
      </c>
      <c r="B16" s="27" t="s">
        <v>28</v>
      </c>
      <c r="C16" s="28" t="s">
        <v>12</v>
      </c>
      <c r="D16" s="29">
        <v>43795</v>
      </c>
      <c r="E16" s="28">
        <v>248724</v>
      </c>
      <c r="F16" s="25">
        <f>31313.32+50000+200000</f>
        <v>281313.32</v>
      </c>
      <c r="G16" s="18">
        <v>43929</v>
      </c>
      <c r="H16" s="19">
        <v>31313.32</v>
      </c>
      <c r="I16" s="19" t="s">
        <v>29</v>
      </c>
    </row>
    <row r="17" s="3" customFormat="1" ht="28" customHeight="1" spans="1:9">
      <c r="A17" s="26"/>
      <c r="B17" s="27"/>
      <c r="C17" s="28"/>
      <c r="D17" s="29"/>
      <c r="E17" s="28"/>
      <c r="F17" s="30"/>
      <c r="G17" s="18">
        <v>43951</v>
      </c>
      <c r="H17" s="19">
        <v>50000</v>
      </c>
      <c r="I17" s="19" t="s">
        <v>29</v>
      </c>
    </row>
    <row r="18" s="3" customFormat="1" ht="28" customHeight="1" spans="1:9">
      <c r="A18" s="26"/>
      <c r="B18" s="27"/>
      <c r="C18" s="28"/>
      <c r="D18" s="29"/>
      <c r="E18" s="28"/>
      <c r="F18" s="35"/>
      <c r="G18" s="18">
        <v>43871</v>
      </c>
      <c r="H18" s="19">
        <v>200000</v>
      </c>
      <c r="I18" s="19" t="s">
        <v>29</v>
      </c>
    </row>
    <row r="19" s="3" customFormat="1" ht="28" customHeight="1" spans="1:9">
      <c r="A19" s="12" t="s">
        <v>30</v>
      </c>
      <c r="B19" s="13" t="s">
        <v>31</v>
      </c>
      <c r="C19" s="14" t="s">
        <v>12</v>
      </c>
      <c r="D19" s="15">
        <v>43788</v>
      </c>
      <c r="E19" s="14">
        <v>16984.65</v>
      </c>
      <c r="F19" s="16">
        <v>14000</v>
      </c>
      <c r="G19" s="18">
        <v>43720</v>
      </c>
      <c r="H19" s="19">
        <v>14000</v>
      </c>
      <c r="I19" s="19" t="s">
        <v>32</v>
      </c>
    </row>
    <row r="20" s="3" customFormat="1" ht="28" customHeight="1" spans="1:9">
      <c r="A20" s="21" t="s">
        <v>33</v>
      </c>
      <c r="B20" s="22" t="s">
        <v>34</v>
      </c>
      <c r="C20" s="23" t="s">
        <v>12</v>
      </c>
      <c r="D20" s="24">
        <v>43838</v>
      </c>
      <c r="E20" s="23">
        <v>148563</v>
      </c>
      <c r="F20" s="25">
        <f>60000+78163.59</f>
        <v>138163.59</v>
      </c>
      <c r="G20" s="18">
        <v>43908</v>
      </c>
      <c r="H20" s="19">
        <v>60000</v>
      </c>
      <c r="I20" s="19" t="s">
        <v>35</v>
      </c>
    </row>
    <row r="21" s="3" customFormat="1" ht="28" customHeight="1" spans="1:9">
      <c r="A21" s="31"/>
      <c r="B21" s="32"/>
      <c r="C21" s="33"/>
      <c r="D21" s="34"/>
      <c r="E21" s="33"/>
      <c r="F21" s="35"/>
      <c r="G21" s="18">
        <v>43976</v>
      </c>
      <c r="H21" s="19">
        <v>78163.59</v>
      </c>
      <c r="I21" s="19" t="s">
        <v>35</v>
      </c>
    </row>
    <row r="22" s="3" customFormat="1" ht="28" customHeight="1" spans="1:9">
      <c r="A22" s="12" t="s">
        <v>36</v>
      </c>
      <c r="B22" s="13" t="s">
        <v>37</v>
      </c>
      <c r="C22" s="14" t="s">
        <v>12</v>
      </c>
      <c r="D22" s="15">
        <v>43858</v>
      </c>
      <c r="E22" s="14">
        <v>1800011</v>
      </c>
      <c r="F22" s="36">
        <v>1800011</v>
      </c>
      <c r="G22" s="18">
        <v>43869</v>
      </c>
      <c r="H22" s="19">
        <v>1800011</v>
      </c>
      <c r="I22" s="19" t="s">
        <v>38</v>
      </c>
    </row>
    <row r="23" s="3" customFormat="1" ht="45" customHeight="1" spans="1:9">
      <c r="A23" s="37" t="s">
        <v>39</v>
      </c>
      <c r="B23" s="38" t="s">
        <v>40</v>
      </c>
      <c r="C23" s="39" t="s">
        <v>41</v>
      </c>
      <c r="D23" s="40">
        <v>43857</v>
      </c>
      <c r="E23" s="39">
        <v>12010244.98</v>
      </c>
      <c r="F23" s="41">
        <v>12010244.98</v>
      </c>
      <c r="G23" s="18">
        <v>43869</v>
      </c>
      <c r="H23" s="42">
        <f>F23-H24</f>
        <v>12010244.98</v>
      </c>
      <c r="I23" s="50" t="s">
        <v>42</v>
      </c>
    </row>
    <row r="24" s="3" customFormat="1" ht="28" customHeight="1" spans="1:9">
      <c r="A24" s="37"/>
      <c r="B24" s="38"/>
      <c r="C24" s="39"/>
      <c r="D24" s="40"/>
      <c r="E24" s="39"/>
      <c r="F24" s="41"/>
      <c r="G24" s="18">
        <v>43878</v>
      </c>
      <c r="H24" s="43"/>
      <c r="I24" s="19" t="s">
        <v>43</v>
      </c>
    </row>
    <row r="25" s="3" customFormat="1" ht="28" customHeight="1" spans="1:9">
      <c r="A25" s="12" t="s">
        <v>44</v>
      </c>
      <c r="B25" s="13" t="s">
        <v>45</v>
      </c>
      <c r="C25" s="14" t="s">
        <v>41</v>
      </c>
      <c r="D25" s="15">
        <v>43897</v>
      </c>
      <c r="E25" s="14">
        <v>91918.71</v>
      </c>
      <c r="F25" s="36">
        <v>91918.71</v>
      </c>
      <c r="G25" s="18">
        <v>43930</v>
      </c>
      <c r="H25" s="19">
        <v>91918.71</v>
      </c>
      <c r="I25" s="19" t="s">
        <v>46</v>
      </c>
    </row>
    <row r="26" s="3" customFormat="1" ht="28" customHeight="1" spans="1:9">
      <c r="A26" s="12" t="s">
        <v>47</v>
      </c>
      <c r="B26" s="13" t="s">
        <v>48</v>
      </c>
      <c r="C26" s="14" t="s">
        <v>41</v>
      </c>
      <c r="D26" s="15">
        <v>43906</v>
      </c>
      <c r="E26" s="14">
        <v>41224.97</v>
      </c>
      <c r="F26" s="36">
        <v>0</v>
      </c>
      <c r="G26" s="19"/>
      <c r="H26" s="19"/>
      <c r="I26" s="19"/>
    </row>
    <row r="27" s="3" customFormat="1" ht="28" customHeight="1" spans="1:9">
      <c r="A27" s="12" t="s">
        <v>49</v>
      </c>
      <c r="B27" s="13" t="s">
        <v>50</v>
      </c>
      <c r="C27" s="14" t="s">
        <v>41</v>
      </c>
      <c r="D27" s="15">
        <v>44041</v>
      </c>
      <c r="E27" s="14">
        <v>123283.58</v>
      </c>
      <c r="F27" s="36">
        <v>0</v>
      </c>
      <c r="G27" s="19"/>
      <c r="H27" s="19"/>
      <c r="I27" s="19"/>
    </row>
    <row r="28" s="3" customFormat="1" ht="28" customHeight="1" spans="1:9">
      <c r="A28" s="12" t="s">
        <v>51</v>
      </c>
      <c r="B28" s="13" t="s">
        <v>52</v>
      </c>
      <c r="C28" s="14" t="s">
        <v>41</v>
      </c>
      <c r="D28" s="15">
        <v>43654</v>
      </c>
      <c r="E28" s="14">
        <v>18805617.65</v>
      </c>
      <c r="F28" s="36">
        <v>13830412</v>
      </c>
      <c r="G28" s="18" t="s">
        <v>53</v>
      </c>
      <c r="H28" s="19">
        <v>13830412</v>
      </c>
      <c r="I28" s="19" t="s">
        <v>54</v>
      </c>
    </row>
    <row r="29" s="3" customFormat="1" ht="28" customHeight="1" spans="1:9">
      <c r="A29" s="12" t="s">
        <v>55</v>
      </c>
      <c r="B29" s="13" t="s">
        <v>56</v>
      </c>
      <c r="C29" s="14" t="s">
        <v>41</v>
      </c>
      <c r="D29" s="15">
        <v>43650</v>
      </c>
      <c r="E29" s="14">
        <v>2159671.07</v>
      </c>
      <c r="F29" s="36">
        <v>314813.79</v>
      </c>
      <c r="G29" s="18" t="s">
        <v>57</v>
      </c>
      <c r="H29" s="19">
        <v>314813.79</v>
      </c>
      <c r="I29" s="19" t="s">
        <v>58</v>
      </c>
    </row>
    <row r="30" s="3" customFormat="1" ht="28" hidden="1" customHeight="1" spans="1:9">
      <c r="A30" s="12" t="s">
        <v>59</v>
      </c>
      <c r="B30" s="13" t="s">
        <v>60</v>
      </c>
      <c r="C30" s="14" t="s">
        <v>41</v>
      </c>
      <c r="D30" s="15">
        <v>44041</v>
      </c>
      <c r="E30" s="14">
        <v>10272.58</v>
      </c>
      <c r="F30" s="36">
        <v>0</v>
      </c>
      <c r="G30" s="19"/>
      <c r="H30" s="19"/>
      <c r="I30" s="19"/>
    </row>
    <row r="31" s="3" customFormat="1" ht="28" customHeight="1" spans="1:9">
      <c r="A31" s="12" t="s">
        <v>61</v>
      </c>
      <c r="B31" s="13" t="s">
        <v>62</v>
      </c>
      <c r="C31" s="14" t="s">
        <v>41</v>
      </c>
      <c r="D31" s="15">
        <v>43701</v>
      </c>
      <c r="E31" s="14">
        <v>35996.3</v>
      </c>
      <c r="F31" s="36">
        <v>35996.3</v>
      </c>
      <c r="G31" s="18">
        <v>43847</v>
      </c>
      <c r="H31" s="36">
        <v>35996.3</v>
      </c>
      <c r="I31" s="19" t="s">
        <v>63</v>
      </c>
    </row>
    <row r="32" s="3" customFormat="1" ht="28" customHeight="1" spans="1:9">
      <c r="A32" s="12" t="s">
        <v>64</v>
      </c>
      <c r="B32" s="13" t="s">
        <v>65</v>
      </c>
      <c r="C32" s="14" t="s">
        <v>41</v>
      </c>
      <c r="D32" s="15">
        <v>43701</v>
      </c>
      <c r="E32" s="14">
        <v>6621.68</v>
      </c>
      <c r="F32" s="36">
        <v>6621.68</v>
      </c>
      <c r="G32" s="18">
        <v>43847</v>
      </c>
      <c r="H32" s="36">
        <v>6621.68</v>
      </c>
      <c r="I32" s="19" t="s">
        <v>63</v>
      </c>
    </row>
    <row r="33" s="3" customFormat="1" ht="28" customHeight="1" spans="1:9">
      <c r="A33" s="21" t="s">
        <v>66</v>
      </c>
      <c r="B33" s="22" t="s">
        <v>67</v>
      </c>
      <c r="C33" s="23" t="s">
        <v>41</v>
      </c>
      <c r="D33" s="24">
        <v>43701</v>
      </c>
      <c r="E33" s="23">
        <v>10202.93</v>
      </c>
      <c r="F33" s="44">
        <v>6660</v>
      </c>
      <c r="G33" s="18">
        <v>43850</v>
      </c>
      <c r="H33" s="19">
        <v>2000</v>
      </c>
      <c r="I33" s="19" t="s">
        <v>68</v>
      </c>
    </row>
    <row r="34" s="3" customFormat="1" ht="28" customHeight="1" spans="1:9">
      <c r="A34" s="26"/>
      <c r="B34" s="27"/>
      <c r="C34" s="28"/>
      <c r="D34" s="29"/>
      <c r="E34" s="28"/>
      <c r="F34" s="45"/>
      <c r="G34" s="18">
        <v>43910</v>
      </c>
      <c r="H34" s="19">
        <v>1360</v>
      </c>
      <c r="I34" s="19" t="s">
        <v>69</v>
      </c>
    </row>
    <row r="35" s="3" customFormat="1" ht="28" customHeight="1" spans="1:9">
      <c r="A35" s="26"/>
      <c r="B35" s="27"/>
      <c r="C35" s="28"/>
      <c r="D35" s="29"/>
      <c r="E35" s="28"/>
      <c r="F35" s="45"/>
      <c r="G35" s="18">
        <v>43978</v>
      </c>
      <c r="H35" s="19">
        <v>1400</v>
      </c>
      <c r="I35" s="19" t="s">
        <v>70</v>
      </c>
    </row>
    <row r="36" s="3" customFormat="1" ht="28" customHeight="1" spans="1:9">
      <c r="A36" s="26"/>
      <c r="B36" s="27"/>
      <c r="C36" s="28"/>
      <c r="D36" s="29"/>
      <c r="E36" s="28"/>
      <c r="F36" s="45"/>
      <c r="G36" s="18">
        <v>43985</v>
      </c>
      <c r="H36" s="19">
        <v>1300</v>
      </c>
      <c r="I36" s="19" t="s">
        <v>70</v>
      </c>
    </row>
    <row r="37" s="3" customFormat="1" ht="28" customHeight="1" spans="1:9">
      <c r="A37" s="31"/>
      <c r="B37" s="32"/>
      <c r="C37" s="33"/>
      <c r="D37" s="34"/>
      <c r="E37" s="33"/>
      <c r="F37" s="46"/>
      <c r="G37" s="18">
        <v>44015</v>
      </c>
      <c r="H37" s="19">
        <v>600</v>
      </c>
      <c r="I37" s="19" t="s">
        <v>71</v>
      </c>
    </row>
    <row r="38" s="3" customFormat="1" ht="28" customHeight="1" spans="1:9">
      <c r="A38" s="12" t="s">
        <v>72</v>
      </c>
      <c r="B38" s="13" t="s">
        <v>73</v>
      </c>
      <c r="C38" s="14" t="s">
        <v>41</v>
      </c>
      <c r="D38" s="15">
        <v>43689</v>
      </c>
      <c r="E38" s="14">
        <v>657027.77</v>
      </c>
      <c r="F38" s="36">
        <v>234000</v>
      </c>
      <c r="G38" s="18">
        <v>43924</v>
      </c>
      <c r="H38" s="19">
        <v>234000</v>
      </c>
      <c r="I38" s="19" t="s">
        <v>74</v>
      </c>
    </row>
    <row r="39" s="3" customFormat="1" ht="28" customHeight="1" spans="1:9">
      <c r="A39" s="12" t="s">
        <v>75</v>
      </c>
      <c r="B39" s="13" t="s">
        <v>76</v>
      </c>
      <c r="C39" s="14" t="s">
        <v>41</v>
      </c>
      <c r="D39" s="15">
        <v>44060</v>
      </c>
      <c r="E39" s="14">
        <v>27.65</v>
      </c>
      <c r="F39" s="36">
        <v>0</v>
      </c>
      <c r="G39" s="19"/>
      <c r="H39" s="19"/>
      <c r="I39" s="19"/>
    </row>
    <row r="40" s="3" customFormat="1" ht="28" customHeight="1" spans="1:9">
      <c r="A40" s="12" t="s">
        <v>77</v>
      </c>
      <c r="B40" s="13" t="s">
        <v>78</v>
      </c>
      <c r="C40" s="14" t="s">
        <v>41</v>
      </c>
      <c r="D40" s="15">
        <v>44050</v>
      </c>
      <c r="E40" s="14">
        <v>1372.15</v>
      </c>
      <c r="F40" s="36">
        <v>0</v>
      </c>
      <c r="G40" s="19"/>
      <c r="H40" s="19"/>
      <c r="I40" s="19"/>
    </row>
    <row r="41" s="3" customFormat="1" ht="28" customHeight="1" spans="1:9">
      <c r="A41" s="12" t="s">
        <v>79</v>
      </c>
      <c r="B41" s="13" t="s">
        <v>80</v>
      </c>
      <c r="C41" s="14" t="s">
        <v>41</v>
      </c>
      <c r="D41" s="15">
        <v>43689</v>
      </c>
      <c r="E41" s="14">
        <v>10618.84</v>
      </c>
      <c r="F41" s="36">
        <v>0</v>
      </c>
      <c r="G41" s="19"/>
      <c r="H41" s="19"/>
      <c r="I41" s="19"/>
    </row>
    <row r="42" s="3" customFormat="1" ht="28" customHeight="1" spans="1:9">
      <c r="A42" s="12" t="s">
        <v>81</v>
      </c>
      <c r="B42" s="13" t="s">
        <v>82</v>
      </c>
      <c r="C42" s="14" t="s">
        <v>41</v>
      </c>
      <c r="D42" s="15">
        <v>43690</v>
      </c>
      <c r="E42" s="14">
        <v>20961.58</v>
      </c>
      <c r="F42" s="36">
        <v>10000</v>
      </c>
      <c r="G42" s="18">
        <v>43777</v>
      </c>
      <c r="H42" s="19">
        <v>10000</v>
      </c>
      <c r="I42" s="19" t="s">
        <v>83</v>
      </c>
    </row>
    <row r="43" s="3" customFormat="1" ht="28" customHeight="1" spans="1:9">
      <c r="A43" s="12" t="s">
        <v>84</v>
      </c>
      <c r="B43" s="13" t="s">
        <v>85</v>
      </c>
      <c r="C43" s="14" t="s">
        <v>41</v>
      </c>
      <c r="D43" s="15">
        <v>44063</v>
      </c>
      <c r="E43" s="14">
        <v>8663.78</v>
      </c>
      <c r="F43" s="36">
        <v>0</v>
      </c>
      <c r="G43" s="19"/>
      <c r="H43" s="19"/>
      <c r="I43" s="19"/>
    </row>
    <row r="44" s="3" customFormat="1" ht="28" customHeight="1" spans="1:9">
      <c r="A44" s="12" t="s">
        <v>86</v>
      </c>
      <c r="B44" s="13" t="s">
        <v>87</v>
      </c>
      <c r="C44" s="14" t="s">
        <v>41</v>
      </c>
      <c r="D44" s="15">
        <v>44063</v>
      </c>
      <c r="E44" s="14">
        <v>2944.42</v>
      </c>
      <c r="F44" s="36">
        <v>0</v>
      </c>
      <c r="G44" s="19"/>
      <c r="H44" s="19"/>
      <c r="I44" s="19"/>
    </row>
    <row r="45" s="3" customFormat="1" ht="28" customHeight="1" spans="1:9">
      <c r="A45" s="12" t="s">
        <v>88</v>
      </c>
      <c r="B45" s="13" t="s">
        <v>89</v>
      </c>
      <c r="C45" s="14" t="s">
        <v>41</v>
      </c>
      <c r="D45" s="15">
        <v>44063</v>
      </c>
      <c r="E45" s="14">
        <v>15629.77</v>
      </c>
      <c r="F45" s="36">
        <v>0</v>
      </c>
      <c r="G45" s="19"/>
      <c r="H45" s="19"/>
      <c r="I45" s="19"/>
    </row>
    <row r="46" s="3" customFormat="1" ht="28" customHeight="1" spans="1:9">
      <c r="A46" s="12" t="s">
        <v>90</v>
      </c>
      <c r="B46" s="13" t="s">
        <v>91</v>
      </c>
      <c r="C46" s="14" t="s">
        <v>41</v>
      </c>
      <c r="D46" s="15">
        <v>44063</v>
      </c>
      <c r="E46" s="14">
        <v>34216.18</v>
      </c>
      <c r="F46" s="36">
        <v>0</v>
      </c>
      <c r="G46" s="19"/>
      <c r="H46" s="19"/>
      <c r="I46" s="19"/>
    </row>
    <row r="47" s="3" customFormat="1" ht="28" customHeight="1" spans="1:9">
      <c r="A47" s="12" t="s">
        <v>92</v>
      </c>
      <c r="B47" s="13" t="s">
        <v>93</v>
      </c>
      <c r="C47" s="14" t="s">
        <v>41</v>
      </c>
      <c r="D47" s="15">
        <v>44062</v>
      </c>
      <c r="E47" s="14">
        <v>19578.73</v>
      </c>
      <c r="F47" s="36">
        <v>0</v>
      </c>
      <c r="G47" s="19"/>
      <c r="H47" s="19"/>
      <c r="I47" s="19"/>
    </row>
    <row r="48" s="3" customFormat="1" ht="28" customHeight="1" spans="1:9">
      <c r="A48" s="12" t="s">
        <v>94</v>
      </c>
      <c r="B48" s="13" t="s">
        <v>95</v>
      </c>
      <c r="C48" s="14" t="s">
        <v>41</v>
      </c>
      <c r="D48" s="15">
        <v>44062</v>
      </c>
      <c r="E48" s="14">
        <v>6613.88</v>
      </c>
      <c r="F48" s="36">
        <v>0</v>
      </c>
      <c r="G48" s="19"/>
      <c r="H48" s="19"/>
      <c r="I48" s="19"/>
    </row>
    <row r="49" s="3" customFormat="1" ht="28" customHeight="1" spans="1:9">
      <c r="A49" s="12" t="s">
        <v>96</v>
      </c>
      <c r="B49" s="13" t="s">
        <v>97</v>
      </c>
      <c r="C49" s="14" t="s">
        <v>41</v>
      </c>
      <c r="D49" s="15">
        <v>44062</v>
      </c>
      <c r="E49" s="14">
        <v>9318.85</v>
      </c>
      <c r="F49" s="36">
        <v>0</v>
      </c>
      <c r="G49" s="19"/>
      <c r="H49" s="19"/>
      <c r="I49" s="19"/>
    </row>
    <row r="50" s="3" customFormat="1" ht="28" customHeight="1" spans="1:9">
      <c r="A50" s="12" t="s">
        <v>98</v>
      </c>
      <c r="B50" s="13" t="s">
        <v>99</v>
      </c>
      <c r="C50" s="14" t="s">
        <v>41</v>
      </c>
      <c r="D50" s="15">
        <v>44035</v>
      </c>
      <c r="E50" s="14">
        <v>2854556.09</v>
      </c>
      <c r="F50" s="36">
        <v>2825934.88</v>
      </c>
      <c r="G50" s="19" t="s">
        <v>100</v>
      </c>
      <c r="H50" s="19">
        <v>2825934.88</v>
      </c>
      <c r="I50" s="19" t="s">
        <v>101</v>
      </c>
    </row>
    <row r="51" s="3" customFormat="1" ht="28" customHeight="1" spans="1:9">
      <c r="A51" s="12" t="s">
        <v>102</v>
      </c>
      <c r="B51" s="13" t="s">
        <v>103</v>
      </c>
      <c r="C51" s="14" t="s">
        <v>41</v>
      </c>
      <c r="D51" s="15">
        <v>44026</v>
      </c>
      <c r="E51" s="14">
        <v>1333038.19</v>
      </c>
      <c r="F51" s="36">
        <v>1320000</v>
      </c>
      <c r="G51" s="19" t="s">
        <v>104</v>
      </c>
      <c r="H51" s="19">
        <v>1320000</v>
      </c>
      <c r="I51" s="19" t="s">
        <v>101</v>
      </c>
    </row>
    <row r="52" s="3" customFormat="1" ht="28" customHeight="1" spans="1:9">
      <c r="A52" s="12" t="s">
        <v>105</v>
      </c>
      <c r="B52" s="13" t="s">
        <v>106</v>
      </c>
      <c r="C52" s="14" t="s">
        <v>41</v>
      </c>
      <c r="D52" s="15">
        <v>44015</v>
      </c>
      <c r="E52" s="14">
        <v>3060431.14</v>
      </c>
      <c r="F52" s="36">
        <v>3030000</v>
      </c>
      <c r="G52" s="19" t="s">
        <v>107</v>
      </c>
      <c r="H52" s="19">
        <v>3030000</v>
      </c>
      <c r="I52" s="19" t="s">
        <v>101</v>
      </c>
    </row>
    <row r="53" s="3" customFormat="1" ht="28" customHeight="1" spans="1:9">
      <c r="A53" s="12" t="s">
        <v>108</v>
      </c>
      <c r="B53" s="13" t="s">
        <v>109</v>
      </c>
      <c r="C53" s="14" t="s">
        <v>41</v>
      </c>
      <c r="D53" s="15">
        <v>44041</v>
      </c>
      <c r="E53" s="14">
        <v>1021599</v>
      </c>
      <c r="F53" s="36">
        <v>957906.18</v>
      </c>
      <c r="G53" s="19" t="s">
        <v>110</v>
      </c>
      <c r="H53" s="19">
        <v>957906.18</v>
      </c>
      <c r="I53" s="19" t="s">
        <v>101</v>
      </c>
    </row>
    <row r="54" s="3" customFormat="1" ht="28" customHeight="1" spans="1:9">
      <c r="A54" s="12" t="s">
        <v>111</v>
      </c>
      <c r="B54" s="13" t="s">
        <v>112</v>
      </c>
      <c r="C54" s="14" t="s">
        <v>41</v>
      </c>
      <c r="D54" s="15">
        <v>44048</v>
      </c>
      <c r="E54" s="14">
        <v>752411.47</v>
      </c>
      <c r="F54" s="36">
        <v>744886.16</v>
      </c>
      <c r="G54" s="19" t="s">
        <v>110</v>
      </c>
      <c r="H54" s="19">
        <v>744886.16</v>
      </c>
      <c r="I54" s="19" t="s">
        <v>101</v>
      </c>
    </row>
    <row r="55" s="3" customFormat="1" ht="28" customHeight="1" spans="1:9">
      <c r="A55" s="12" t="s">
        <v>113</v>
      </c>
      <c r="B55" s="13" t="s">
        <v>114</v>
      </c>
      <c r="C55" s="14" t="s">
        <v>115</v>
      </c>
      <c r="D55" s="15">
        <v>44056</v>
      </c>
      <c r="E55" s="14">
        <v>108691.05</v>
      </c>
      <c r="F55" s="36">
        <v>88559.5</v>
      </c>
      <c r="G55" s="19" t="s">
        <v>116</v>
      </c>
      <c r="H55" s="19">
        <v>88559.5</v>
      </c>
      <c r="I55" s="19" t="s">
        <v>101</v>
      </c>
    </row>
    <row r="56" s="3" customFormat="1" ht="28" customHeight="1" spans="1:9">
      <c r="A56" s="12" t="s">
        <v>117</v>
      </c>
      <c r="B56" s="13" t="s">
        <v>118</v>
      </c>
      <c r="C56" s="14" t="s">
        <v>115</v>
      </c>
      <c r="D56" s="15">
        <v>44071</v>
      </c>
      <c r="E56" s="14">
        <v>78371.41</v>
      </c>
      <c r="F56" s="36">
        <v>67815</v>
      </c>
      <c r="G56" s="18">
        <v>44104</v>
      </c>
      <c r="H56" s="19">
        <v>67815</v>
      </c>
      <c r="I56" s="19" t="s">
        <v>101</v>
      </c>
    </row>
    <row r="57" s="3" customFormat="1" ht="28" customHeight="1" spans="1:9">
      <c r="A57" s="12" t="s">
        <v>119</v>
      </c>
      <c r="B57" s="13" t="s">
        <v>109</v>
      </c>
      <c r="C57" s="14" t="s">
        <v>115</v>
      </c>
      <c r="D57" s="15">
        <v>44056</v>
      </c>
      <c r="E57" s="14">
        <v>86657.49</v>
      </c>
      <c r="F57" s="36">
        <v>76494.3</v>
      </c>
      <c r="G57" s="19" t="s">
        <v>116</v>
      </c>
      <c r="H57" s="19">
        <v>76494.3</v>
      </c>
      <c r="I57" s="19" t="s">
        <v>101</v>
      </c>
    </row>
    <row r="58" s="3" customFormat="1" ht="28" customHeight="1" spans="1:9">
      <c r="A58" s="12" t="s">
        <v>120</v>
      </c>
      <c r="B58" s="13" t="s">
        <v>121</v>
      </c>
      <c r="C58" s="14" t="s">
        <v>115</v>
      </c>
      <c r="D58" s="15">
        <v>44071</v>
      </c>
      <c r="E58" s="14">
        <v>100000</v>
      </c>
      <c r="F58" s="36">
        <v>78417.9</v>
      </c>
      <c r="G58" s="18">
        <v>44104</v>
      </c>
      <c r="H58" s="19">
        <v>78417.9</v>
      </c>
      <c r="I58" s="19" t="s">
        <v>101</v>
      </c>
    </row>
    <row r="59" s="3" customFormat="1" ht="28" customHeight="1" spans="1:9">
      <c r="A59" s="12" t="s">
        <v>122</v>
      </c>
      <c r="B59" s="13" t="s">
        <v>123</v>
      </c>
      <c r="C59" s="14" t="s">
        <v>115</v>
      </c>
      <c r="D59" s="15">
        <v>44062</v>
      </c>
      <c r="E59" s="14">
        <v>274913.48</v>
      </c>
      <c r="F59" s="36">
        <v>0</v>
      </c>
      <c r="G59" s="19"/>
      <c r="H59" s="19"/>
      <c r="I59" s="19"/>
    </row>
    <row r="60" s="3" customFormat="1" ht="28" customHeight="1" spans="1:9">
      <c r="A60" s="12" t="s">
        <v>124</v>
      </c>
      <c r="B60" s="13" t="s">
        <v>125</v>
      </c>
      <c r="C60" s="14" t="s">
        <v>115</v>
      </c>
      <c r="D60" s="15">
        <v>44056</v>
      </c>
      <c r="E60" s="14">
        <v>280.82</v>
      </c>
      <c r="F60" s="36">
        <v>0</v>
      </c>
      <c r="G60" s="19"/>
      <c r="H60" s="19"/>
      <c r="I60" s="19"/>
    </row>
    <row r="61" s="3" customFormat="1" ht="41" customHeight="1" spans="1:9">
      <c r="A61" s="12" t="s">
        <v>126</v>
      </c>
      <c r="B61" s="47" t="s">
        <v>127</v>
      </c>
      <c r="C61" s="14" t="s">
        <v>115</v>
      </c>
      <c r="D61" s="15">
        <v>44022</v>
      </c>
      <c r="E61" s="14">
        <v>140357.53</v>
      </c>
      <c r="F61" s="36">
        <v>70000</v>
      </c>
      <c r="G61" s="18">
        <v>44068</v>
      </c>
      <c r="H61" s="19">
        <v>70000</v>
      </c>
      <c r="I61" s="50" t="s">
        <v>128</v>
      </c>
    </row>
    <row r="62" s="3" customFormat="1" ht="28" customHeight="1" spans="1:9">
      <c r="A62" s="12" t="s">
        <v>129</v>
      </c>
      <c r="B62" s="13" t="s">
        <v>130</v>
      </c>
      <c r="C62" s="14" t="s">
        <v>115</v>
      </c>
      <c r="D62" s="15">
        <v>44022</v>
      </c>
      <c r="E62" s="14">
        <v>200000</v>
      </c>
      <c r="F62" s="36">
        <v>100000</v>
      </c>
      <c r="G62" s="18">
        <v>44068</v>
      </c>
      <c r="H62" s="19">
        <v>100000</v>
      </c>
      <c r="I62" s="19" t="s">
        <v>131</v>
      </c>
    </row>
    <row r="63" s="3" customFormat="1" ht="28" customHeight="1" spans="1:9">
      <c r="A63" s="12" t="s">
        <v>132</v>
      </c>
      <c r="B63" s="13" t="s">
        <v>133</v>
      </c>
      <c r="C63" s="48" t="s">
        <v>41</v>
      </c>
      <c r="D63" s="49">
        <v>44099</v>
      </c>
      <c r="E63" s="48">
        <v>12987.47</v>
      </c>
      <c r="F63" s="36">
        <v>0</v>
      </c>
      <c r="G63" s="19"/>
      <c r="H63" s="19"/>
      <c r="I63" s="19"/>
    </row>
    <row r="64" s="3" customFormat="1" ht="28" hidden="1" customHeight="1" spans="1:9">
      <c r="A64" s="12" t="s">
        <v>134</v>
      </c>
      <c r="B64" s="13" t="s">
        <v>135</v>
      </c>
      <c r="C64" s="48" t="s">
        <v>41</v>
      </c>
      <c r="D64" s="49">
        <v>43448</v>
      </c>
      <c r="E64" s="48">
        <v>53723.63</v>
      </c>
      <c r="F64" s="36">
        <v>45000</v>
      </c>
      <c r="G64" s="19"/>
      <c r="H64" s="19"/>
      <c r="I64" s="19"/>
    </row>
    <row r="65" s="3" customFormat="1" ht="28" customHeight="1" spans="1:9">
      <c r="A65" s="12" t="s">
        <v>136</v>
      </c>
      <c r="B65" s="13" t="s">
        <v>137</v>
      </c>
      <c r="C65" s="48" t="s">
        <v>41</v>
      </c>
      <c r="D65" s="49">
        <v>43817</v>
      </c>
      <c r="E65" s="48">
        <v>2262.02</v>
      </c>
      <c r="F65" s="36">
        <v>0</v>
      </c>
      <c r="G65" s="19"/>
      <c r="H65" s="19"/>
      <c r="I65" s="19"/>
    </row>
    <row r="66" s="3" customFormat="1" ht="28" hidden="1" customHeight="1" spans="1:9">
      <c r="A66" s="12" t="s">
        <v>138</v>
      </c>
      <c r="B66" s="13" t="s">
        <v>139</v>
      </c>
      <c r="C66" s="48" t="s">
        <v>41</v>
      </c>
      <c r="D66" s="49">
        <v>43769</v>
      </c>
      <c r="E66" s="48">
        <v>15089.65</v>
      </c>
      <c r="F66" s="36">
        <v>12095</v>
      </c>
      <c r="G66" s="19"/>
      <c r="H66" s="19"/>
      <c r="I66" s="19"/>
    </row>
    <row r="67" s="3" customFormat="1" ht="28" customHeight="1" spans="1:9">
      <c r="A67" s="12" t="s">
        <v>140</v>
      </c>
      <c r="B67" s="13" t="s">
        <v>141</v>
      </c>
      <c r="C67" s="48" t="s">
        <v>142</v>
      </c>
      <c r="D67" s="49">
        <v>43859</v>
      </c>
      <c r="E67" s="48">
        <v>359</v>
      </c>
      <c r="F67" s="36">
        <v>359</v>
      </c>
      <c r="G67" s="18">
        <v>43861</v>
      </c>
      <c r="H67" s="19">
        <v>359</v>
      </c>
      <c r="I67" s="19" t="s">
        <v>143</v>
      </c>
    </row>
    <row r="68" spans="9:9">
      <c r="I68" s="51" t="s">
        <v>144</v>
      </c>
    </row>
  </sheetData>
  <mergeCells count="44">
    <mergeCell ref="A1:I1"/>
    <mergeCell ref="A3:A5"/>
    <mergeCell ref="A6:A8"/>
    <mergeCell ref="A11:A15"/>
    <mergeCell ref="A16:A18"/>
    <mergeCell ref="A20:A21"/>
    <mergeCell ref="A23:A24"/>
    <mergeCell ref="A33:A37"/>
    <mergeCell ref="B3:B5"/>
    <mergeCell ref="B6:B8"/>
    <mergeCell ref="B11:B15"/>
    <mergeCell ref="B16:B18"/>
    <mergeCell ref="B20:B21"/>
    <mergeCell ref="B23:B24"/>
    <mergeCell ref="B33:B37"/>
    <mergeCell ref="C3:C5"/>
    <mergeCell ref="C6:C8"/>
    <mergeCell ref="C11:C15"/>
    <mergeCell ref="C16:C18"/>
    <mergeCell ref="C20:C21"/>
    <mergeCell ref="C23:C24"/>
    <mergeCell ref="C33:C37"/>
    <mergeCell ref="D3:D5"/>
    <mergeCell ref="D6:D8"/>
    <mergeCell ref="D11:D15"/>
    <mergeCell ref="D16:D18"/>
    <mergeCell ref="D20:D21"/>
    <mergeCell ref="D23:D24"/>
    <mergeCell ref="D33:D37"/>
    <mergeCell ref="E3:E5"/>
    <mergeCell ref="E6:E8"/>
    <mergeCell ref="E11:E15"/>
    <mergeCell ref="E16:E18"/>
    <mergeCell ref="E20:E21"/>
    <mergeCell ref="E23:E24"/>
    <mergeCell ref="E33:E37"/>
    <mergeCell ref="F3:F5"/>
    <mergeCell ref="F6:F8"/>
    <mergeCell ref="F11:F15"/>
    <mergeCell ref="F16:F18"/>
    <mergeCell ref="F20:F21"/>
    <mergeCell ref="F23:F24"/>
    <mergeCell ref="F33:F37"/>
    <mergeCell ref="H23:H24"/>
  </mergeCells>
  <hyperlinks>
    <hyperlink ref="B61" r:id="rId3" display="爸爸，我想去上学" tooltip="https://love.alipay.com/donate/itemDetail.htm?name=2020070809362891470"/>
  </hyperlinks>
  <pageMargins left="0.747916666666667" right="0.314583333333333" top="0.66875" bottom="1" header="0.5" footer="0.5"/>
  <pageSetup paperSize="9" scale="3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</dc:creator>
  <cp:lastModifiedBy>桔籽皮儿</cp:lastModifiedBy>
  <dcterms:created xsi:type="dcterms:W3CDTF">2020-10-20T08:09:00Z</dcterms:created>
  <dcterms:modified xsi:type="dcterms:W3CDTF">2020-10-29T04:54:58Z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